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35" windowWidth="13395" windowHeight="748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Лист1!$A$1:$I$40</definedName>
  </definedNames>
  <calcPr calcId="125725" iterate="1"/>
</workbook>
</file>

<file path=xl/calcChain.xml><?xml version="1.0" encoding="utf-8"?>
<calcChain xmlns="http://schemas.openxmlformats.org/spreadsheetml/2006/main">
  <c r="G23" i="1"/>
  <c r="G19"/>
  <c r="G20"/>
  <c r="G32" s="1"/>
  <c r="E20"/>
  <c r="F20"/>
  <c r="F32" s="1"/>
  <c r="E32"/>
  <c r="G33"/>
  <c r="F33"/>
  <c r="E33"/>
  <c r="D33" s="1"/>
  <c r="D28"/>
  <c r="D29"/>
  <c r="F19" l="1"/>
  <c r="F31" s="1"/>
  <c r="E19"/>
  <c r="E31" s="1"/>
  <c r="E34" s="1"/>
  <c r="G31"/>
  <c r="G34" s="1"/>
  <c r="D30"/>
  <c r="D26"/>
  <c r="D24"/>
  <c r="D23"/>
  <c r="D22"/>
  <c r="D21"/>
  <c r="D20"/>
  <c r="D18"/>
  <c r="D17"/>
  <c r="D16"/>
  <c r="D15"/>
  <c r="F34" l="1"/>
  <c r="D34" s="1"/>
  <c r="D19"/>
  <c r="D31"/>
  <c r="D32"/>
</calcChain>
</file>

<file path=xl/sharedStrings.xml><?xml version="1.0" encoding="utf-8"?>
<sst xmlns="http://schemas.openxmlformats.org/spreadsheetml/2006/main" count="73" uniqueCount="50">
  <si>
    <t>Наименование мероприятия</t>
  </si>
  <si>
    <t>Источник финансирования</t>
  </si>
  <si>
    <t>Объем финансирования, всего (тыс. руб)</t>
  </si>
  <si>
    <t>В том числе по годам</t>
  </si>
  <si>
    <t>Непосредственный результат реализации мероприятия</t>
  </si>
  <si>
    <t>Муниципальный заказчик, главный распорядитель (распорядитель) бюджетных средств, исполнитель</t>
  </si>
  <si>
    <t>Цель</t>
  </si>
  <si>
    <t>Развитие и реализация культурного и духовного потенциала каждой личности. Повышение эффективности муниципального управления в сфере культуры Роговского сельского поселения Тимашевского района.</t>
  </si>
  <si>
    <t>Задачи</t>
  </si>
  <si>
    <t>Развитие библиотечного дела и культурно-досуговой деятельности. Улучшение материально-технической базы учреждений культуры. Сохранение, использование и популяризация объектов культурного наследия (памятников истории и культуры), находящихся в собственности поселения, охрана культурного наследия.</t>
  </si>
  <si>
    <t>Основное мероприятие № 1: «Сохранение (содержание) памятников истории и культуры находящихся в собственности поселения»</t>
  </si>
  <si>
    <t>местный бюджет</t>
  </si>
  <si>
    <t>Администрация Роговского сельского поселения Тимашевского района</t>
  </si>
  <si>
    <t>краевой бюджет</t>
  </si>
  <si>
    <t>Основное мероприятие №2: «Комплектование книжных фондов библиотек муниципальных образований»</t>
  </si>
  <si>
    <t>Приобретение 200 экземпляров книг</t>
  </si>
  <si>
    <t xml:space="preserve">100% выполнение муниципального задания </t>
  </si>
  <si>
    <t>Основное мероприятие №5: «Внедрение компьютерных технологий в деятельность муниципальных учреждений культуры»</t>
  </si>
  <si>
    <t>Приобретение 1 компьютера в сборе и подключение к сети интернет</t>
  </si>
  <si>
    <t>Основное мероприятие №6: «Предоставление субсидии на дополнительную помощь местным бюджетам для решения социально значимых вопросов на 2016 год»</t>
  </si>
  <si>
    <t>Капитальный и текущий ремонт, материально-техническое обеспечение МБУК «Роговская библиотека» (установка окон)</t>
  </si>
  <si>
    <t>Всего на реализацию программы</t>
  </si>
  <si>
    <t>Всего</t>
  </si>
  <si>
    <t>1.1.</t>
  </si>
  <si>
    <t>1.1.1.</t>
  </si>
  <si>
    <t>N           п/п</t>
  </si>
  <si>
    <t>Приложение №2</t>
  </si>
  <si>
    <t>к муниципальной программе</t>
  </si>
  <si>
    <t>Роговского сельского поселения</t>
  </si>
  <si>
    <t>Тимашевского района</t>
  </si>
  <si>
    <t>"Культура" на 2015-2017 годы</t>
  </si>
  <si>
    <t>ПЕРЕЧЕНЬ ОСНОВНЫХ МЕРОПРИЯТИЙ МУНИЦИПАЛЬНОЙ ПРОГРАММЫ</t>
  </si>
  <si>
    <t>Роговского сельского поселения Тимашевского района "Культура" на 2015-2017 годы</t>
  </si>
  <si>
    <t>1.1.2.</t>
  </si>
  <si>
    <t>1.1.3.</t>
  </si>
  <si>
    <t>на обеспечекние выполнения муниципального задания обеспечение  деятельности (оказания муниципальных услуг)»</t>
  </si>
  <si>
    <t>1.1.4.</t>
  </si>
  <si>
    <t>Отремонтирован 1 памятник. Сохранение и содержание историко-культурного наследия в надлежащем состоянии</t>
  </si>
  <si>
    <t>100 % выполнение показателей результативности предоставления субсидий</t>
  </si>
  <si>
    <t>1.1.5.</t>
  </si>
  <si>
    <t>1.1.6.</t>
  </si>
  <si>
    <t>1.1.7.</t>
  </si>
  <si>
    <t>Тимашевского района                                                                                                                                          С.М.Фёдорова</t>
  </si>
  <si>
    <t>на софинансирование расходных обязательств по созданию условий для организации досуга и обеспечения услугами организаций культуры в части поэтапного повышения уровня средней заработной платы работников муниципальных учреждений отрасли культуры, искусства и кинематографии до среднемесячной начисленной заработной платы наемных работников в организациях, у индивидуальных предпринимателей и физических лиц (среднемесячного дохода от трудовой  деятельности) по Краснодарскому краю</t>
  </si>
  <si>
    <t xml:space="preserve">Основное мероприятие №3: «Предоставление субсидий муниципальным бюджетным учреждениям, подведомственным администрации Роговского сельского поселения Тимашевского района», из них: </t>
  </si>
  <si>
    <t xml:space="preserve"> </t>
  </si>
  <si>
    <t>федеральный бюджет</t>
  </si>
  <si>
    <t xml:space="preserve">                       </t>
  </si>
  <si>
    <t>Главный специалист администрации</t>
  </si>
  <si>
    <t>Т.Г.Вологжанина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</si>
</sst>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0" fontId="1" fillId="0" borderId="1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164" fontId="2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1" fillId="0" borderId="3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164" fontId="1" fillId="0" borderId="3" xfId="0" applyNumberFormat="1" applyFont="1" applyBorder="1" applyAlignment="1">
      <alignment horizontal="center" vertical="top" wrapText="1"/>
    </xf>
    <xf numFmtId="164" fontId="2" fillId="0" borderId="3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1" fontId="1" fillId="0" borderId="1" xfId="0" applyNumberFormat="1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wrapText="1"/>
    </xf>
    <xf numFmtId="1" fontId="1" fillId="0" borderId="4" xfId="0" applyNumberFormat="1" applyFont="1" applyBorder="1" applyAlignment="1">
      <alignment horizontal="center" wrapText="1"/>
    </xf>
    <xf numFmtId="1" fontId="1" fillId="0" borderId="3" xfId="0" applyNumberFormat="1" applyFont="1" applyBorder="1" applyAlignment="1">
      <alignment horizontal="center" wrapText="1"/>
    </xf>
    <xf numFmtId="1" fontId="1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1" fontId="1" fillId="0" borderId="2" xfId="0" applyNumberFormat="1" applyFont="1" applyBorder="1" applyAlignment="1">
      <alignment horizontal="center" vertical="top" wrapText="1"/>
    </xf>
    <xf numFmtId="1" fontId="1" fillId="0" borderId="3" xfId="0" applyNumberFormat="1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left" vertical="top" wrapText="1"/>
    </xf>
    <xf numFmtId="164" fontId="1" fillId="0" borderId="2" xfId="0" applyNumberFormat="1" applyFont="1" applyBorder="1" applyAlignment="1">
      <alignment horizontal="center" vertical="top" wrapText="1"/>
    </xf>
    <xf numFmtId="164" fontId="1" fillId="0" borderId="3" xfId="0" applyNumberFormat="1" applyFont="1" applyBorder="1" applyAlignment="1">
      <alignment horizontal="center" vertical="top" wrapText="1"/>
    </xf>
    <xf numFmtId="164" fontId="2" fillId="0" borderId="2" xfId="0" applyNumberFormat="1" applyFont="1" applyBorder="1" applyAlignment="1">
      <alignment horizontal="center" vertical="top" wrapText="1"/>
    </xf>
    <xf numFmtId="164" fontId="2" fillId="0" borderId="3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0"/>
  <sheetViews>
    <sheetView tabSelected="1" view="pageBreakPreview" topLeftCell="A25" zoomScaleNormal="100" zoomScaleSheetLayoutView="100" workbookViewId="0">
      <selection activeCell="D59" sqref="D59"/>
    </sheetView>
  </sheetViews>
  <sheetFormatPr defaultRowHeight="15.75"/>
  <cols>
    <col min="1" max="1" width="6.5703125" style="3" customWidth="1"/>
    <col min="2" max="2" width="39.28515625" customWidth="1"/>
    <col min="3" max="3" width="15.140625" customWidth="1"/>
    <col min="4" max="4" width="16.7109375" customWidth="1"/>
    <col min="5" max="6" width="8.85546875" style="13" customWidth="1"/>
    <col min="7" max="7" width="8.7109375" style="13" customWidth="1"/>
    <col min="8" max="8" width="30.85546875" style="1" customWidth="1"/>
    <col min="9" max="9" width="24.85546875" style="1" customWidth="1"/>
  </cols>
  <sheetData>
    <row r="1" spans="1:9" ht="17.25" customHeight="1">
      <c r="B1" s="2"/>
      <c r="C1" s="2"/>
      <c r="D1" s="2"/>
      <c r="E1" s="10"/>
      <c r="F1" s="10"/>
      <c r="G1" s="10"/>
      <c r="H1" s="3" t="s">
        <v>26</v>
      </c>
      <c r="I1" s="2"/>
    </row>
    <row r="2" spans="1:9" ht="15" customHeight="1">
      <c r="B2" s="2"/>
      <c r="C2" s="2"/>
      <c r="D2" s="2"/>
      <c r="E2" s="10"/>
      <c r="F2" s="10"/>
      <c r="G2" s="10"/>
      <c r="H2" s="3" t="s">
        <v>27</v>
      </c>
      <c r="I2" s="2"/>
    </row>
    <row r="3" spans="1:9" ht="13.5" customHeight="1">
      <c r="B3" s="2"/>
      <c r="C3" s="2"/>
      <c r="D3" s="2"/>
      <c r="E3" s="10"/>
      <c r="F3" s="10"/>
      <c r="G3" s="10"/>
      <c r="H3" s="3" t="s">
        <v>28</v>
      </c>
      <c r="I3" s="2"/>
    </row>
    <row r="4" spans="1:9" ht="15.75" customHeight="1">
      <c r="B4" s="2"/>
      <c r="C4" s="2"/>
      <c r="D4" s="2"/>
      <c r="E4" s="10"/>
      <c r="F4" s="10"/>
      <c r="G4" s="10"/>
      <c r="H4" s="3" t="s">
        <v>29</v>
      </c>
      <c r="I4" s="2"/>
    </row>
    <row r="5" spans="1:9" ht="18.75">
      <c r="B5" s="2"/>
      <c r="C5" s="2"/>
      <c r="D5" s="2"/>
      <c r="E5" s="10"/>
      <c r="F5" s="10"/>
      <c r="G5" s="10"/>
      <c r="H5" s="3" t="s">
        <v>30</v>
      </c>
      <c r="I5" s="2"/>
    </row>
    <row r="6" spans="1:9" ht="10.5" customHeight="1">
      <c r="B6" s="2"/>
      <c r="C6" s="2"/>
      <c r="D6" s="2"/>
      <c r="E6" s="10"/>
      <c r="F6" s="10"/>
      <c r="G6" s="10"/>
      <c r="H6" s="2"/>
      <c r="I6" s="2"/>
    </row>
    <row r="7" spans="1:9" ht="18.75">
      <c r="A7" s="24" t="s">
        <v>31</v>
      </c>
      <c r="B7" s="24"/>
      <c r="C7" s="24"/>
      <c r="D7" s="24"/>
      <c r="E7" s="24"/>
      <c r="F7" s="24"/>
      <c r="G7" s="24"/>
      <c r="H7" s="24"/>
      <c r="I7" s="24"/>
    </row>
    <row r="8" spans="1:9" ht="18.75">
      <c r="A8" s="24" t="s">
        <v>32</v>
      </c>
      <c r="B8" s="24"/>
      <c r="C8" s="24"/>
      <c r="D8" s="24"/>
      <c r="E8" s="24"/>
      <c r="F8" s="24"/>
      <c r="G8" s="24"/>
      <c r="H8" s="24"/>
      <c r="I8" s="24"/>
    </row>
    <row r="9" spans="1:9" ht="10.5" customHeight="1">
      <c r="B9" s="2"/>
      <c r="C9" s="2"/>
      <c r="D9" s="2"/>
      <c r="E9" s="10"/>
      <c r="F9" s="10"/>
      <c r="G9" s="10"/>
      <c r="H9" s="2"/>
      <c r="I9" s="2"/>
    </row>
    <row r="10" spans="1:9" ht="67.5" customHeight="1">
      <c r="A10" s="21" t="s">
        <v>25</v>
      </c>
      <c r="B10" s="21" t="s">
        <v>0</v>
      </c>
      <c r="C10" s="21" t="s">
        <v>1</v>
      </c>
      <c r="D10" s="21" t="s">
        <v>2</v>
      </c>
      <c r="E10" s="21" t="s">
        <v>3</v>
      </c>
      <c r="F10" s="21"/>
      <c r="G10" s="21"/>
      <c r="H10" s="21" t="s">
        <v>4</v>
      </c>
      <c r="I10" s="21" t="s">
        <v>5</v>
      </c>
    </row>
    <row r="11" spans="1:9" ht="27" customHeight="1">
      <c r="A11" s="21"/>
      <c r="B11" s="21"/>
      <c r="C11" s="21"/>
      <c r="D11" s="21"/>
      <c r="E11" s="9">
        <v>2015</v>
      </c>
      <c r="F11" s="9">
        <v>2016</v>
      </c>
      <c r="G11" s="9">
        <v>2017</v>
      </c>
      <c r="H11" s="21"/>
      <c r="I11" s="21"/>
    </row>
    <row r="12" spans="1:9">
      <c r="A12" s="4">
        <v>1</v>
      </c>
      <c r="B12" s="4">
        <v>2</v>
      </c>
      <c r="C12" s="4">
        <v>3</v>
      </c>
      <c r="D12" s="4">
        <v>4</v>
      </c>
      <c r="E12" s="9">
        <v>5</v>
      </c>
      <c r="F12" s="9">
        <v>6</v>
      </c>
      <c r="G12" s="9">
        <v>7</v>
      </c>
      <c r="H12" s="4">
        <v>8</v>
      </c>
      <c r="I12" s="4">
        <v>9</v>
      </c>
    </row>
    <row r="13" spans="1:9" ht="37.5" customHeight="1">
      <c r="A13" s="5">
        <v>1</v>
      </c>
      <c r="B13" s="6" t="s">
        <v>6</v>
      </c>
      <c r="C13" s="22" t="s">
        <v>7</v>
      </c>
      <c r="D13" s="22"/>
      <c r="E13" s="22"/>
      <c r="F13" s="22"/>
      <c r="G13" s="22"/>
      <c r="H13" s="22"/>
      <c r="I13" s="22"/>
    </row>
    <row r="14" spans="1:9" ht="51.75" customHeight="1">
      <c r="A14" s="5" t="s">
        <v>23</v>
      </c>
      <c r="B14" s="6" t="s">
        <v>8</v>
      </c>
      <c r="C14" s="22" t="s">
        <v>9</v>
      </c>
      <c r="D14" s="22"/>
      <c r="E14" s="22"/>
      <c r="F14" s="22"/>
      <c r="G14" s="22"/>
      <c r="H14" s="22"/>
      <c r="I14" s="22"/>
    </row>
    <row r="15" spans="1:9" ht="39" customHeight="1">
      <c r="A15" s="23" t="s">
        <v>24</v>
      </c>
      <c r="B15" s="22" t="s">
        <v>10</v>
      </c>
      <c r="C15" s="6" t="s">
        <v>11</v>
      </c>
      <c r="D15" s="7">
        <f>E15+F15+G15</f>
        <v>693.8</v>
      </c>
      <c r="E15" s="7">
        <v>300</v>
      </c>
      <c r="F15" s="7">
        <v>0</v>
      </c>
      <c r="G15" s="7">
        <v>393.8</v>
      </c>
      <c r="H15" s="22" t="s">
        <v>37</v>
      </c>
      <c r="I15" s="21" t="s">
        <v>12</v>
      </c>
    </row>
    <row r="16" spans="1:9" ht="43.5" customHeight="1">
      <c r="A16" s="23"/>
      <c r="B16" s="22"/>
      <c r="C16" s="6" t="s">
        <v>13</v>
      </c>
      <c r="D16" s="7">
        <f t="shared" ref="D16:D34" si="0">E16+F16+G16</f>
        <v>0</v>
      </c>
      <c r="E16" s="11">
        <v>0</v>
      </c>
      <c r="F16" s="11">
        <v>0</v>
      </c>
      <c r="G16" s="11">
        <v>0</v>
      </c>
      <c r="H16" s="22"/>
      <c r="I16" s="21"/>
    </row>
    <row r="17" spans="1:9" ht="38.25" customHeight="1">
      <c r="A17" s="39" t="s">
        <v>33</v>
      </c>
      <c r="B17" s="22" t="s">
        <v>14</v>
      </c>
      <c r="C17" s="6" t="s">
        <v>11</v>
      </c>
      <c r="D17" s="7">
        <f t="shared" si="0"/>
        <v>135</v>
      </c>
      <c r="E17" s="7">
        <v>35</v>
      </c>
      <c r="F17" s="7">
        <v>50</v>
      </c>
      <c r="G17" s="7">
        <v>50</v>
      </c>
      <c r="H17" s="37" t="s">
        <v>15</v>
      </c>
      <c r="I17" s="21" t="s">
        <v>12</v>
      </c>
    </row>
    <row r="18" spans="1:9" ht="36" customHeight="1">
      <c r="A18" s="40"/>
      <c r="B18" s="22"/>
      <c r="C18" s="6" t="s">
        <v>13</v>
      </c>
      <c r="D18" s="7">
        <f t="shared" si="0"/>
        <v>0</v>
      </c>
      <c r="E18" s="11">
        <v>0</v>
      </c>
      <c r="F18" s="11">
        <v>0</v>
      </c>
      <c r="G18" s="11">
        <v>0</v>
      </c>
      <c r="H18" s="38"/>
      <c r="I18" s="21"/>
    </row>
    <row r="19" spans="1:9" ht="59.25" customHeight="1">
      <c r="A19" s="41" t="s">
        <v>34</v>
      </c>
      <c r="B19" s="32" t="s">
        <v>44</v>
      </c>
      <c r="C19" s="6" t="s">
        <v>11</v>
      </c>
      <c r="D19" s="7">
        <f t="shared" si="0"/>
        <v>24612.3</v>
      </c>
      <c r="E19" s="7">
        <f t="shared" ref="E19:F19" si="1">E21+E23</f>
        <v>7659.7</v>
      </c>
      <c r="F19" s="7">
        <f t="shared" si="1"/>
        <v>8476.2999999999993</v>
      </c>
      <c r="G19" s="7">
        <f>G21+G23</f>
        <v>8476.2999999999993</v>
      </c>
      <c r="H19" s="22" t="s">
        <v>16</v>
      </c>
      <c r="I19" s="21" t="s">
        <v>12</v>
      </c>
    </row>
    <row r="20" spans="1:9" ht="49.5" customHeight="1">
      <c r="A20" s="41"/>
      <c r="B20" s="32"/>
      <c r="C20" s="6" t="s">
        <v>13</v>
      </c>
      <c r="D20" s="7">
        <f t="shared" si="0"/>
        <v>10121.5</v>
      </c>
      <c r="E20" s="7">
        <f>E22++E24+E26</f>
        <v>3225</v>
      </c>
      <c r="F20" s="7">
        <f>F22++F24+F26</f>
        <v>2834.4</v>
      </c>
      <c r="G20" s="7">
        <f>G22++G24+G26</f>
        <v>4062.1</v>
      </c>
      <c r="H20" s="22"/>
      <c r="I20" s="21"/>
    </row>
    <row r="21" spans="1:9" ht="50.25" customHeight="1">
      <c r="A21" s="31" t="s">
        <v>36</v>
      </c>
      <c r="B21" s="32" t="s">
        <v>43</v>
      </c>
      <c r="C21" s="6" t="s">
        <v>11</v>
      </c>
      <c r="D21" s="7">
        <f t="shared" si="0"/>
        <v>5562.5</v>
      </c>
      <c r="E21" s="7">
        <v>188.3</v>
      </c>
      <c r="F21" s="7">
        <v>3038</v>
      </c>
      <c r="G21" s="20">
        <v>2336.1999999999998</v>
      </c>
      <c r="H21" s="22" t="s">
        <v>38</v>
      </c>
      <c r="I21" s="33" t="s">
        <v>12</v>
      </c>
    </row>
    <row r="22" spans="1:9" ht="188.25" customHeight="1">
      <c r="A22" s="31"/>
      <c r="B22" s="32"/>
      <c r="C22" s="6" t="s">
        <v>13</v>
      </c>
      <c r="D22" s="7">
        <f t="shared" si="0"/>
        <v>10121.5</v>
      </c>
      <c r="E22" s="7">
        <v>3225</v>
      </c>
      <c r="F22" s="7">
        <v>2834.4</v>
      </c>
      <c r="G22" s="20">
        <v>4062.1</v>
      </c>
      <c r="H22" s="22"/>
      <c r="I22" s="34"/>
    </row>
    <row r="23" spans="1:9" ht="34.5" customHeight="1">
      <c r="A23" s="31" t="s">
        <v>39</v>
      </c>
      <c r="B23" s="32" t="s">
        <v>35</v>
      </c>
      <c r="C23" s="6" t="s">
        <v>11</v>
      </c>
      <c r="D23" s="7">
        <f t="shared" si="0"/>
        <v>19049.8</v>
      </c>
      <c r="E23" s="7">
        <v>7471.4</v>
      </c>
      <c r="F23" s="7">
        <v>5438.3</v>
      </c>
      <c r="G23" s="7">
        <f>5952.4+187.7</f>
        <v>6140.0999999999995</v>
      </c>
      <c r="H23" s="22" t="s">
        <v>16</v>
      </c>
      <c r="I23" s="35" t="s">
        <v>12</v>
      </c>
    </row>
    <row r="24" spans="1:9" ht="31.5">
      <c r="A24" s="31"/>
      <c r="B24" s="32"/>
      <c r="C24" s="6" t="s">
        <v>13</v>
      </c>
      <c r="D24" s="7">
        <f t="shared" si="0"/>
        <v>0</v>
      </c>
      <c r="E24" s="11">
        <v>0</v>
      </c>
      <c r="F24" s="11">
        <v>0</v>
      </c>
      <c r="G24" s="11">
        <v>0</v>
      </c>
      <c r="H24" s="22"/>
      <c r="I24" s="36"/>
    </row>
    <row r="25" spans="1:9" ht="32.25" customHeight="1">
      <c r="A25" s="28" t="s">
        <v>40</v>
      </c>
      <c r="B25" s="42" t="s">
        <v>17</v>
      </c>
      <c r="C25" s="6" t="s">
        <v>11</v>
      </c>
      <c r="D25" s="7" t="s">
        <v>47</v>
      </c>
      <c r="E25" s="7">
        <v>8</v>
      </c>
      <c r="F25" s="7">
        <v>0</v>
      </c>
      <c r="G25" s="7">
        <v>0</v>
      </c>
      <c r="H25" s="37" t="s">
        <v>18</v>
      </c>
      <c r="I25" s="21" t="s">
        <v>12</v>
      </c>
    </row>
    <row r="26" spans="1:9" ht="16.5" customHeight="1">
      <c r="A26" s="29"/>
      <c r="B26" s="44"/>
      <c r="C26" s="37" t="s">
        <v>13</v>
      </c>
      <c r="D26" s="46">
        <f t="shared" si="0"/>
        <v>0</v>
      </c>
      <c r="E26" s="46">
        <v>0</v>
      </c>
      <c r="F26" s="48">
        <v>0</v>
      </c>
      <c r="G26" s="48">
        <v>0</v>
      </c>
      <c r="H26" s="45"/>
      <c r="I26" s="21"/>
    </row>
    <row r="27" spans="1:9" ht="17.25" customHeight="1">
      <c r="A27" s="29"/>
      <c r="B27" s="44"/>
      <c r="C27" s="38"/>
      <c r="D27" s="47"/>
      <c r="E27" s="47"/>
      <c r="F27" s="49"/>
      <c r="G27" s="49"/>
      <c r="H27" s="45"/>
      <c r="I27" s="21"/>
    </row>
    <row r="28" spans="1:9" ht="39" customHeight="1">
      <c r="A28" s="30"/>
      <c r="B28" s="43"/>
      <c r="C28" s="14" t="s">
        <v>46</v>
      </c>
      <c r="D28" s="16">
        <f>E28+F28+G28</f>
        <v>80.599999999999994</v>
      </c>
      <c r="E28" s="16">
        <v>80.599999999999994</v>
      </c>
      <c r="F28" s="17">
        <v>0</v>
      </c>
      <c r="G28" s="17">
        <v>0</v>
      </c>
      <c r="H28" s="38"/>
      <c r="I28" s="19"/>
    </row>
    <row r="29" spans="1:9" ht="45" customHeight="1">
      <c r="A29" s="28" t="s">
        <v>41</v>
      </c>
      <c r="B29" s="37" t="s">
        <v>19</v>
      </c>
      <c r="C29" s="15" t="s">
        <v>11</v>
      </c>
      <c r="D29" s="7">
        <f t="shared" si="0"/>
        <v>0</v>
      </c>
      <c r="E29" s="7">
        <v>0</v>
      </c>
      <c r="F29" s="7">
        <v>0</v>
      </c>
      <c r="G29" s="7">
        <v>0</v>
      </c>
      <c r="H29" s="37" t="s">
        <v>20</v>
      </c>
      <c r="I29" s="42" t="s">
        <v>12</v>
      </c>
    </row>
    <row r="30" spans="1:9" ht="33" customHeight="1">
      <c r="A30" s="30"/>
      <c r="B30" s="38"/>
      <c r="C30" s="15" t="s">
        <v>13</v>
      </c>
      <c r="D30" s="7">
        <f t="shared" ref="D30" si="2">E30+F30+G30</f>
        <v>50</v>
      </c>
      <c r="E30" s="7">
        <v>0</v>
      </c>
      <c r="F30" s="7">
        <v>50</v>
      </c>
      <c r="G30" s="7">
        <v>0</v>
      </c>
      <c r="H30" s="38"/>
      <c r="I30" s="43"/>
    </row>
    <row r="31" spans="1:9" ht="31.5">
      <c r="A31" s="28"/>
      <c r="B31" s="25" t="s">
        <v>21</v>
      </c>
      <c r="C31" s="6" t="s">
        <v>11</v>
      </c>
      <c r="D31" s="7">
        <f t="shared" si="0"/>
        <v>25449.1</v>
      </c>
      <c r="E31" s="7">
        <f t="shared" ref="E31" si="3">E15+E17+E19+E25+E29</f>
        <v>8002.7</v>
      </c>
      <c r="F31" s="7">
        <f>F15+F17+F19+F25+F29</f>
        <v>8526.2999999999993</v>
      </c>
      <c r="G31" s="7">
        <f>G15+G17+G19+G25+G29</f>
        <v>8920.0999999999985</v>
      </c>
      <c r="H31" s="8"/>
      <c r="I31" s="4"/>
    </row>
    <row r="32" spans="1:9" ht="32.25" customHeight="1">
      <c r="A32" s="29"/>
      <c r="B32" s="26"/>
      <c r="C32" s="6" t="s">
        <v>13</v>
      </c>
      <c r="D32" s="7">
        <f t="shared" si="0"/>
        <v>10171.5</v>
      </c>
      <c r="E32" s="7">
        <f>E16+E18+E20+E30</f>
        <v>3225</v>
      </c>
      <c r="F32" s="7">
        <f>F16+F18+F20+F30</f>
        <v>2884.4</v>
      </c>
      <c r="G32" s="7">
        <f>G16+G18+G20+G30</f>
        <v>4062.1</v>
      </c>
      <c r="H32" s="8"/>
      <c r="I32" s="8"/>
    </row>
    <row r="33" spans="1:9" ht="32.25" customHeight="1">
      <c r="A33" s="29"/>
      <c r="B33" s="26"/>
      <c r="C33" s="14" t="s">
        <v>46</v>
      </c>
      <c r="D33" s="7">
        <f t="shared" si="0"/>
        <v>80.599999999999994</v>
      </c>
      <c r="E33" s="7">
        <f>E28</f>
        <v>80.599999999999994</v>
      </c>
      <c r="F33" s="7">
        <f t="shared" ref="F33:G33" si="4">F28</f>
        <v>0</v>
      </c>
      <c r="G33" s="7">
        <f t="shared" si="4"/>
        <v>0</v>
      </c>
      <c r="H33" s="18"/>
      <c r="I33" s="18"/>
    </row>
    <row r="34" spans="1:9">
      <c r="A34" s="30"/>
      <c r="B34" s="27"/>
      <c r="C34" s="6" t="s">
        <v>22</v>
      </c>
      <c r="D34" s="7">
        <f t="shared" si="0"/>
        <v>35701.199999999997</v>
      </c>
      <c r="E34" s="7">
        <f>E31+E32+E33</f>
        <v>11308.300000000001</v>
      </c>
      <c r="F34" s="7">
        <f t="shared" ref="F34" si="5">F31+F32</f>
        <v>11410.699999999999</v>
      </c>
      <c r="G34" s="7">
        <f>G31+G32</f>
        <v>12982.199999999999</v>
      </c>
      <c r="H34" s="8"/>
      <c r="I34" s="8"/>
    </row>
    <row r="36" spans="1:9" s="2" customFormat="1" ht="18.75">
      <c r="E36" s="10"/>
      <c r="F36" s="10"/>
      <c r="G36" s="10"/>
    </row>
    <row r="37" spans="1:9" s="2" customFormat="1" ht="18.75">
      <c r="A37" s="2" t="s">
        <v>48</v>
      </c>
      <c r="E37" s="10"/>
      <c r="F37" s="10"/>
      <c r="G37" s="10"/>
    </row>
    <row r="38" spans="1:9" s="2" customFormat="1" ht="18.75">
      <c r="A38" s="2" t="s">
        <v>28</v>
      </c>
      <c r="E38" s="10"/>
      <c r="F38" s="10"/>
      <c r="G38" s="10"/>
    </row>
    <row r="39" spans="1:9" s="2" customFormat="1" ht="18.75">
      <c r="A39" s="2" t="s">
        <v>42</v>
      </c>
      <c r="E39" s="10"/>
      <c r="F39" s="10"/>
      <c r="G39" s="10"/>
      <c r="H39" s="2" t="s">
        <v>49</v>
      </c>
    </row>
    <row r="40" spans="1:9" s="2" customFormat="1" ht="18.75">
      <c r="E40" s="10"/>
      <c r="F40" s="10"/>
      <c r="G40" s="10"/>
    </row>
    <row r="41" spans="1:9" s="2" customFormat="1" ht="18.75">
      <c r="E41" s="10"/>
      <c r="F41" s="10"/>
      <c r="G41" s="10"/>
    </row>
    <row r="42" spans="1:9" s="1" customFormat="1">
      <c r="A42" s="3"/>
      <c r="E42" s="12"/>
      <c r="F42" s="12"/>
      <c r="G42" s="12"/>
    </row>
    <row r="43" spans="1:9" s="1" customFormat="1">
      <c r="A43" s="3"/>
      <c r="E43" s="12"/>
      <c r="F43" s="12"/>
      <c r="G43" s="12"/>
    </row>
    <row r="44" spans="1:9" s="1" customFormat="1">
      <c r="A44" s="3"/>
      <c r="E44" s="12"/>
      <c r="F44" s="12"/>
      <c r="G44" s="12"/>
    </row>
    <row r="45" spans="1:9" s="1" customFormat="1">
      <c r="A45" s="3"/>
      <c r="E45" s="12"/>
      <c r="F45" s="12"/>
      <c r="G45" s="12"/>
    </row>
    <row r="46" spans="1:9" s="1" customFormat="1">
      <c r="A46" s="3"/>
      <c r="D46" s="1" t="s">
        <v>45</v>
      </c>
      <c r="E46" s="12"/>
      <c r="F46" s="12"/>
      <c r="G46" s="12"/>
    </row>
    <row r="47" spans="1:9" s="1" customFormat="1">
      <c r="A47" s="3"/>
      <c r="E47" s="12"/>
      <c r="F47" s="12"/>
      <c r="G47" s="12"/>
    </row>
    <row r="48" spans="1:9" s="1" customFormat="1">
      <c r="A48" s="3"/>
      <c r="E48" s="12"/>
      <c r="F48" s="12"/>
      <c r="G48" s="12"/>
    </row>
    <row r="49" spans="1:7" s="1" customFormat="1">
      <c r="A49" s="3"/>
      <c r="E49" s="12"/>
      <c r="F49" s="12"/>
      <c r="G49" s="12"/>
    </row>
    <row r="50" spans="1:7" s="1" customFormat="1">
      <c r="A50" s="3"/>
      <c r="E50" s="12"/>
      <c r="F50" s="12"/>
      <c r="G50" s="12"/>
    </row>
  </sheetData>
  <mergeCells count="46">
    <mergeCell ref="H29:H30"/>
    <mergeCell ref="I29:I30"/>
    <mergeCell ref="A25:A28"/>
    <mergeCell ref="B25:B28"/>
    <mergeCell ref="H25:H28"/>
    <mergeCell ref="D26:D27"/>
    <mergeCell ref="E26:E27"/>
    <mergeCell ref="F26:F27"/>
    <mergeCell ref="G26:G27"/>
    <mergeCell ref="A7:I7"/>
    <mergeCell ref="A17:A18"/>
    <mergeCell ref="C26:C27"/>
    <mergeCell ref="H17:H18"/>
    <mergeCell ref="B10:B11"/>
    <mergeCell ref="C10:C11"/>
    <mergeCell ref="D10:D11"/>
    <mergeCell ref="E10:G10"/>
    <mergeCell ref="H10:H11"/>
    <mergeCell ref="A19:A20"/>
    <mergeCell ref="B19:B20"/>
    <mergeCell ref="H19:H20"/>
    <mergeCell ref="I19:I20"/>
    <mergeCell ref="C13:I13"/>
    <mergeCell ref="B15:B16"/>
    <mergeCell ref="H15:H16"/>
    <mergeCell ref="A8:I8"/>
    <mergeCell ref="B31:B34"/>
    <mergeCell ref="A31:A34"/>
    <mergeCell ref="A10:A11"/>
    <mergeCell ref="I25:I27"/>
    <mergeCell ref="A21:A22"/>
    <mergeCell ref="B21:B22"/>
    <mergeCell ref="H21:H22"/>
    <mergeCell ref="I21:I22"/>
    <mergeCell ref="A23:A24"/>
    <mergeCell ref="B23:B24"/>
    <mergeCell ref="H23:H24"/>
    <mergeCell ref="I23:I24"/>
    <mergeCell ref="B17:B18"/>
    <mergeCell ref="A29:A30"/>
    <mergeCell ref="B29:B30"/>
    <mergeCell ref="I17:I18"/>
    <mergeCell ref="C14:I14"/>
    <mergeCell ref="A15:A16"/>
    <mergeCell ref="I15:I16"/>
    <mergeCell ref="I10:I11"/>
  </mergeCells>
  <pageMargins left="0.70866141732283472" right="0.70866141732283472" top="1.1811023622047245" bottom="0.19685039370078741" header="0.23622047244094491" footer="0.15748031496062992"/>
  <pageSetup paperSize="9" scale="72" orientation="landscape" verticalDpi="0" r:id="rId1"/>
  <rowBreaks count="1" manualBreakCount="1">
    <brk id="2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Вологжанина</dc:creator>
  <cp:lastModifiedBy>Вологжанина</cp:lastModifiedBy>
  <cp:lastPrinted>2017-08-11T09:19:09Z</cp:lastPrinted>
  <dcterms:created xsi:type="dcterms:W3CDTF">2017-02-02T06:53:31Z</dcterms:created>
  <dcterms:modified xsi:type="dcterms:W3CDTF">2017-08-11T09:20:39Z</dcterms:modified>
</cp:coreProperties>
</file>